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ZA IZVRŠENJE\12-2025\2025\"/>
    </mc:Choice>
  </mc:AlternateContent>
  <xr:revisionPtr revIDLastSave="0" documentId="13_ncr:1_{7BC8F46A-9A0F-4C99-8B8C-AEF6FAE74B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 OPĆEG DIJELA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G10" i="1"/>
  <c r="E37" i="1"/>
  <c r="F37" i="1" s="1"/>
  <c r="E7" i="1"/>
  <c r="D10" i="1"/>
  <c r="D14" i="1" s="1"/>
  <c r="D7" i="1"/>
  <c r="D8" i="1"/>
  <c r="C7" i="1"/>
  <c r="C10" i="1"/>
  <c r="C14" i="1" s="1"/>
  <c r="C8" i="1"/>
  <c r="B14" i="1"/>
  <c r="B7" i="1"/>
  <c r="G28" i="1"/>
  <c r="F30" i="1"/>
  <c r="F28" i="1"/>
  <c r="F39" i="1"/>
  <c r="F38" i="1"/>
  <c r="G29" i="1" l="1"/>
  <c r="F29" i="1"/>
  <c r="G12" i="1"/>
  <c r="G11" i="1"/>
  <c r="G9" i="1"/>
  <c r="G8" i="1"/>
  <c r="G7" i="1"/>
  <c r="F12" i="1"/>
  <c r="F11" i="1"/>
  <c r="F8" i="1"/>
  <c r="F7" i="1"/>
  <c r="C13" i="1"/>
  <c r="D13" i="1"/>
  <c r="E13" i="1"/>
  <c r="E10" i="1"/>
  <c r="B13" i="1"/>
  <c r="B10" i="1"/>
  <c r="G13" i="1" l="1"/>
  <c r="F13" i="1"/>
  <c r="E14" i="1"/>
</calcChain>
</file>

<file path=xl/sharedStrings.xml><?xml version="1.0" encoding="utf-8"?>
<sst xmlns="http://schemas.openxmlformats.org/spreadsheetml/2006/main" count="50" uniqueCount="37">
  <si>
    <t>A. RAČUN PRIHODA I RASHODA</t>
  </si>
  <si>
    <t>Oznaka</t>
  </si>
  <si>
    <t>Izvorni plan (2.)</t>
  </si>
  <si>
    <t>Tekući plan (3.)</t>
  </si>
  <si>
    <t>Indeks 4./1. (5.)</t>
  </si>
  <si>
    <t>Indeks 4./3. (6.)</t>
  </si>
  <si>
    <t>B. RAČUN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</si>
  <si>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</si>
  <si>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</si>
  <si>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B. RAČUN PRIHODA I PRIMITAKA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</si>
  <si>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</si>
  <si>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</si>
  <si>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</si>
  <si>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</si>
  <si>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</si>
  <si>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OPĆI DIO</t>
  </si>
  <si>
    <t>D. PRIJENOS SREDSTAVA U SLIJEDEĆE RAZDOBLJE</t>
  </si>
  <si>
    <t>UKUPNO PRIHODI</t>
  </si>
  <si>
    <t>UKUPNO RASHODI</t>
  </si>
  <si>
    <t xml:space="preserve">C. PRENESENA SREDSTVA IZ PRETHODNE GODINE </t>
  </si>
  <si>
    <t>RAZLIKA:  PRIMICI/IZDACI = NETO (B)</t>
  </si>
  <si>
    <t>RAZLIKA:  VIŠAK/MANJAK (A)</t>
  </si>
  <si>
    <t>Preneseni MANJAK  iz prethodne godine</t>
  </si>
  <si>
    <t>Prenesena raspoloživa sredstva iz prethodne godine: VIŠAK</t>
  </si>
  <si>
    <t xml:space="preserve">D. VIŠAK/MANJAK PRIHODA RASPOLOŽIV U SLIJEDEĆEM RAZDOBLJU </t>
  </si>
  <si>
    <t>VIŠAK prihoda raspoloživ u slijedećem razdoblju</t>
  </si>
  <si>
    <t xml:space="preserve">MANJAK prihoda </t>
  </si>
  <si>
    <t>VIŠAK/MANJAK (A) +/- NETO (B)+ PRENESENA SREDSTVA (C) = D</t>
  </si>
  <si>
    <t>PRENESENA SREDSTVA   (C)  VIŠAK/MANJAK  IZ PRED. GODINE</t>
  </si>
  <si>
    <t>Ostvarenje          (4.)</t>
  </si>
  <si>
    <t>Ostvarenje  prethodne   godine        (1.)</t>
  </si>
  <si>
    <t>Ostvarenje preth. 2024. godine.             (1)</t>
  </si>
  <si>
    <t>Ostvarenje prethodne  2024. godine (1)</t>
  </si>
  <si>
    <t>Ostvarenje prethodne  2024.godine (1)</t>
  </si>
  <si>
    <t>Ostvarenje 2025.  godine        (4.)</t>
  </si>
  <si>
    <t>Ostvarenje 2025. godine        (4.)</t>
  </si>
  <si>
    <t xml:space="preserve">GODIŠNJI  IZVJEŠTAJ O IZVRŠENJU FINANCIJSKOG PLANA 2025. GODINE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</si>
</sst>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_k_n;[Red]#,##0.00\ _k_n"/>
    <numFmt numFmtId="166" formatCode="#,##0.00;[Red]#,##0.00"/>
    <numFmt numFmtId="167" formatCode="#,##0;[Red]#,##0"/>
  </numFmts>
  <fonts count="28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left" indent="1"/>
    </xf>
    <xf numFmtId="0" fontId="2" fillId="0" borderId="0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 indent="1"/>
    </xf>
    <xf numFmtId="0" fontId="6" fillId="0" borderId="0" xfId="0" applyFont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center"/>
    </xf>
    <xf numFmtId="0" fontId="13" fillId="0" borderId="0" xfId="0" applyFont="1" applyFill="1"/>
    <xf numFmtId="0" fontId="15" fillId="3" borderId="0" xfId="0" applyFont="1" applyFill="1"/>
    <xf numFmtId="0" fontId="16" fillId="0" borderId="0" xfId="0" applyFont="1"/>
    <xf numFmtId="0" fontId="17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2" fillId="0" borderId="2" xfId="0" applyFont="1" applyBorder="1" applyAlignment="1">
      <alignment horizontal="center" vertical="center" wrapText="1" indent="1"/>
    </xf>
    <xf numFmtId="0" fontId="6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wrapText="1" indent="1"/>
    </xf>
    <xf numFmtId="0" fontId="21" fillId="3" borderId="7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4" fontId="20" fillId="0" borderId="2" xfId="2" applyNumberFormat="1" applyFont="1" applyBorder="1" applyAlignment="1">
      <alignment horizontal="right" wrapText="1"/>
    </xf>
    <xf numFmtId="4" fontId="20" fillId="0" borderId="2" xfId="0" applyNumberFormat="1" applyFont="1" applyBorder="1" applyAlignment="1">
      <alignment horizontal="right" wrapText="1"/>
    </xf>
    <xf numFmtId="4" fontId="21" fillId="0" borderId="2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left" vertical="center" wrapText="1"/>
    </xf>
    <xf numFmtId="4" fontId="21" fillId="0" borderId="9" xfId="0" applyNumberFormat="1" applyFont="1" applyFill="1" applyBorder="1" applyAlignment="1">
      <alignment horizontal="right"/>
    </xf>
    <xf numFmtId="0" fontId="1" fillId="0" borderId="15" xfId="0" applyFont="1" applyFill="1" applyBorder="1" applyAlignment="1">
      <alignment horizontal="left" indent="1"/>
    </xf>
    <xf numFmtId="0" fontId="21" fillId="3" borderId="5" xfId="0" applyFont="1" applyFill="1" applyBorder="1" applyAlignment="1">
      <alignment wrapText="1"/>
    </xf>
    <xf numFmtId="4" fontId="21" fillId="3" borderId="3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left"/>
    </xf>
    <xf numFmtId="0" fontId="14" fillId="6" borderId="5" xfId="0" applyFont="1" applyFill="1" applyBorder="1" applyAlignment="1">
      <alignment horizontal="left" vertical="center" wrapText="1"/>
    </xf>
    <xf numFmtId="0" fontId="16" fillId="0" borderId="0" xfId="0" applyFont="1" applyAlignment="1"/>
    <xf numFmtId="0" fontId="8" fillId="5" borderId="14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center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8" fillId="8" borderId="5" xfId="0" applyFont="1" applyFill="1" applyBorder="1" applyAlignment="1">
      <alignment horizontal="left" vertical="center" wrapText="1" indent="1"/>
    </xf>
    <xf numFmtId="0" fontId="8" fillId="0" borderId="5" xfId="0" applyFont="1" applyFill="1" applyBorder="1" applyAlignment="1">
      <alignment horizontal="left" vertical="center" wrapText="1"/>
    </xf>
    <xf numFmtId="165" fontId="20" fillId="0" borderId="3" xfId="3" applyNumberFormat="1" applyFont="1" applyFill="1" applyBorder="1" applyAlignment="1">
      <alignment wrapText="1"/>
    </xf>
    <xf numFmtId="165" fontId="20" fillId="0" borderId="6" xfId="3" applyNumberFormat="1" applyFont="1" applyFill="1" applyBorder="1" applyAlignment="1">
      <alignment wrapText="1"/>
    </xf>
    <xf numFmtId="0" fontId="24" fillId="8" borderId="14" xfId="0" applyFont="1" applyFill="1" applyBorder="1" applyAlignment="1">
      <alignment horizontal="left" vertical="center" wrapText="1"/>
    </xf>
    <xf numFmtId="0" fontId="24" fillId="7" borderId="7" xfId="0" applyFont="1" applyFill="1" applyBorder="1" applyAlignment="1">
      <alignment horizontal="left" wrapText="1" indent="1"/>
    </xf>
    <xf numFmtId="4" fontId="25" fillId="5" borderId="2" xfId="0" applyNumberFormat="1" applyFont="1" applyFill="1" applyBorder="1" applyAlignment="1">
      <alignment horizontal="right"/>
    </xf>
    <xf numFmtId="4" fontId="25" fillId="5" borderId="2" xfId="0" applyNumberFormat="1" applyFont="1" applyFill="1" applyBorder="1" applyAlignment="1">
      <alignment horizontal="right" wrapText="1"/>
    </xf>
    <xf numFmtId="3" fontId="20" fillId="2" borderId="4" xfId="3" applyNumberFormat="1" applyFont="1" applyFill="1" applyBorder="1" applyAlignment="1">
      <alignment wrapText="1"/>
    </xf>
    <xf numFmtId="3" fontId="20" fillId="8" borderId="3" xfId="0" applyNumberFormat="1" applyFont="1" applyFill="1" applyBorder="1" applyAlignment="1">
      <alignment horizontal="right" wrapText="1"/>
    </xf>
    <xf numFmtId="3" fontId="26" fillId="7" borderId="4" xfId="3" applyNumberFormat="1" applyFont="1" applyFill="1" applyBorder="1" applyAlignment="1">
      <alignment wrapText="1"/>
    </xf>
    <xf numFmtId="3" fontId="26" fillId="8" borderId="17" xfId="3" applyNumberFormat="1" applyFont="1" applyFill="1" applyBorder="1" applyAlignment="1">
      <alignment wrapText="1"/>
    </xf>
    <xf numFmtId="3" fontId="26" fillId="8" borderId="3" xfId="0" applyNumberFormat="1" applyFont="1" applyFill="1" applyBorder="1" applyAlignment="1">
      <alignment wrapText="1"/>
    </xf>
    <xf numFmtId="167" fontId="26" fillId="7" borderId="4" xfId="3" applyNumberFormat="1" applyFont="1" applyFill="1" applyBorder="1" applyAlignment="1">
      <alignment wrapText="1"/>
    </xf>
    <xf numFmtId="3" fontId="20" fillId="8" borderId="3" xfId="0" applyNumberFormat="1" applyFont="1" applyFill="1" applyBorder="1" applyAlignment="1">
      <alignment wrapText="1"/>
    </xf>
    <xf numFmtId="166" fontId="26" fillId="8" borderId="17" xfId="3" applyNumberFormat="1" applyFont="1" applyFill="1" applyBorder="1" applyAlignment="1">
      <alignment horizontal="right" wrapText="1"/>
    </xf>
    <xf numFmtId="3" fontId="20" fillId="3" borderId="3" xfId="0" applyNumberFormat="1" applyFont="1" applyFill="1" applyBorder="1" applyAlignment="1">
      <alignment wrapText="1"/>
    </xf>
    <xf numFmtId="3" fontId="27" fillId="8" borderId="6" xfId="0" applyNumberFormat="1" applyFont="1" applyFill="1" applyBorder="1" applyAlignment="1">
      <alignment wrapText="1"/>
    </xf>
    <xf numFmtId="3" fontId="27" fillId="3" borderId="6" xfId="0" applyNumberFormat="1" applyFont="1" applyFill="1" applyBorder="1" applyAlignment="1">
      <alignment wrapText="1"/>
    </xf>
    <xf numFmtId="167" fontId="20" fillId="2" borderId="13" xfId="3" applyNumberFormat="1" applyFont="1" applyFill="1" applyBorder="1" applyAlignment="1">
      <alignment wrapText="1"/>
    </xf>
    <xf numFmtId="3" fontId="20" fillId="7" borderId="3" xfId="0" applyNumberFormat="1" applyFont="1" applyFill="1" applyBorder="1" applyAlignment="1">
      <alignment wrapText="1"/>
    </xf>
    <xf numFmtId="3" fontId="21" fillId="3" borderId="4" xfId="0" applyNumberFormat="1" applyFont="1" applyFill="1" applyBorder="1" applyAlignment="1">
      <alignment horizontal="right" wrapText="1"/>
    </xf>
    <xf numFmtId="3" fontId="25" fillId="6" borderId="3" xfId="0" applyNumberFormat="1" applyFont="1" applyFill="1" applyBorder="1" applyAlignment="1">
      <alignment horizontal="right" wrapText="1"/>
    </xf>
    <xf numFmtId="3" fontId="25" fillId="5" borderId="2" xfId="0" applyNumberFormat="1" applyFont="1" applyFill="1" applyBorder="1" applyAlignment="1">
      <alignment horizontal="right" wrapText="1"/>
    </xf>
    <xf numFmtId="3" fontId="21" fillId="3" borderId="3" xfId="0" applyNumberFormat="1" applyFont="1" applyFill="1" applyBorder="1" applyAlignment="1">
      <alignment horizontal="right" wrapText="1"/>
    </xf>
    <xf numFmtId="3" fontId="26" fillId="7" borderId="3" xfId="0" applyNumberFormat="1" applyFont="1" applyFill="1" applyBorder="1" applyAlignment="1">
      <alignment wrapText="1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4" borderId="0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2" xfId="1" applyNumberFormat="1" applyFont="1" applyFill="1" applyBorder="1" applyAlignment="1" applyProtection="1">
      <alignment horizontal="center"/>
    </xf>
    <xf numFmtId="0" fontId="4" fillId="0" borderId="9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4" fontId="23" fillId="2" borderId="16" xfId="0" applyNumberFormat="1" applyFont="1" applyFill="1" applyBorder="1" applyAlignment="1">
      <alignment horizontal="center"/>
    </xf>
  </cellXfs>
  <cellStyles count="4">
    <cellStyle name="Normalno" xfId="0" builtinId="0"/>
    <cellStyle name="Obično_bilanca" xfId="1" xr:uid="{00000000-0005-0000-0000-000003000000}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zoomScale="95" zoomScaleNormal="95" workbookViewId="0">
      <selection activeCell="F30" sqref="F30"/>
    </sheetView>
  </sheetViews>
  <sheetFormatPr defaultColWidth="9.140625" defaultRowHeight="11.25" x14ac:dyDescent="0.15"/>
  <cols>
    <col min="1" max="1" width="38.42578125" style="1" customWidth="1"/>
    <col min="2" max="2" width="16.85546875" style="1" customWidth="1"/>
    <col min="3" max="3" width="17.42578125" style="1" customWidth="1"/>
    <col min="4" max="5" width="17.140625" style="1" customWidth="1"/>
    <col min="6" max="6" width="12" style="1" customWidth="1"/>
    <col min="7" max="7" width="11.85546875" style="1" customWidth="1"/>
    <col min="8" max="16384" width="9.140625" style="1"/>
  </cols>
  <sheetData>
    <row r="1" spans="1:7" ht="71.45" customHeight="1" thickBot="1" x14ac:dyDescent="0.2">
      <c r="A1" s="64" t="s">
        <v>36</v>
      </c>
      <c r="B1" s="64"/>
      <c r="C1" s="64"/>
      <c r="D1" s="64"/>
      <c r="E1" s="64"/>
      <c r="F1" s="64"/>
      <c r="G1" s="64"/>
    </row>
    <row r="2" spans="1:7" ht="54" customHeight="1" x14ac:dyDescent="0.15">
      <c r="A2" s="2"/>
      <c r="B2" s="2"/>
      <c r="C2" s="2" t="s">
        <v>15</v>
      </c>
      <c r="D2" s="2"/>
      <c r="E2" s="2"/>
      <c r="F2" s="2"/>
      <c r="G2" s="2"/>
    </row>
    <row r="3" spans="1:7" s="21" customFormat="1" ht="33" customHeight="1" x14ac:dyDescent="0.25">
      <c r="A3" s="65" t="s">
        <v>14</v>
      </c>
      <c r="B3" s="65"/>
      <c r="C3" s="65"/>
      <c r="D3" s="65"/>
      <c r="E3" s="65"/>
      <c r="F3" s="65"/>
      <c r="G3" s="65"/>
    </row>
    <row r="4" spans="1:7" ht="12" hidden="1" customHeight="1" x14ac:dyDescent="0.15">
      <c r="A4" s="3"/>
      <c r="B4" s="3"/>
      <c r="C4" s="3"/>
      <c r="D4" s="3"/>
      <c r="E4" s="3"/>
      <c r="F4" s="3"/>
      <c r="G4" s="3"/>
    </row>
    <row r="5" spans="1:7" ht="41.1" customHeight="1" x14ac:dyDescent="0.3">
      <c r="A5" s="66" t="s">
        <v>0</v>
      </c>
      <c r="B5" s="67"/>
      <c r="C5" s="67"/>
      <c r="D5" s="67"/>
      <c r="E5" s="67"/>
      <c r="F5" s="67"/>
      <c r="G5" s="68"/>
    </row>
    <row r="6" spans="1:7" s="5" customFormat="1" ht="51.6" customHeight="1" x14ac:dyDescent="0.15">
      <c r="A6" s="4" t="s">
        <v>1</v>
      </c>
      <c r="B6" s="15" t="s">
        <v>31</v>
      </c>
      <c r="C6" s="15" t="s">
        <v>2</v>
      </c>
      <c r="D6" s="15" t="s">
        <v>3</v>
      </c>
      <c r="E6" s="15" t="s">
        <v>34</v>
      </c>
      <c r="F6" s="15" t="s">
        <v>4</v>
      </c>
      <c r="G6" s="15" t="s">
        <v>5</v>
      </c>
    </row>
    <row r="7" spans="1:7" s="6" customFormat="1" ht="17.25" customHeight="1" x14ac:dyDescent="0.25">
      <c r="A7" s="37" t="s">
        <v>0</v>
      </c>
      <c r="B7" s="46">
        <f>B8+B9</f>
        <v>2080502.42</v>
      </c>
      <c r="C7" s="49">
        <f>C8+C9</f>
        <v>2377751.9</v>
      </c>
      <c r="D7" s="49">
        <f>D8+D9</f>
        <v>2377751.9</v>
      </c>
      <c r="E7" s="51">
        <f>E8+E9</f>
        <v>2203246.23</v>
      </c>
      <c r="F7" s="51">
        <f>E7/B7*100</f>
        <v>105.89971964560367</v>
      </c>
      <c r="G7" s="54">
        <f>E7/D7*100</f>
        <v>92.660896622561836</v>
      </c>
    </row>
    <row r="8" spans="1:7" s="6" customFormat="1" ht="18" customHeight="1" x14ac:dyDescent="0.2">
      <c r="A8" s="19" t="s">
        <v>10</v>
      </c>
      <c r="B8" s="45">
        <v>2080502.42</v>
      </c>
      <c r="C8" s="45">
        <f>2224673.17+153078.73-200</f>
        <v>2377551.9</v>
      </c>
      <c r="D8" s="45">
        <f>2224673.17+153078.73-200</f>
        <v>2377551.9</v>
      </c>
      <c r="E8" s="45">
        <v>2203046.23</v>
      </c>
      <c r="F8" s="53">
        <f t="shared" ref="F8:F13" si="0">E8/B8*100</f>
        <v>105.89010658300508</v>
      </c>
      <c r="G8" s="55">
        <f t="shared" ref="G8:G9" si="1">E8/D8*100</f>
        <v>92.660279256154197</v>
      </c>
    </row>
    <row r="9" spans="1:7" s="6" customFormat="1" ht="18" customHeight="1" x14ac:dyDescent="0.2">
      <c r="A9" s="19" t="s">
        <v>11</v>
      </c>
      <c r="B9" s="45">
        <v>0</v>
      </c>
      <c r="C9" s="45">
        <v>200</v>
      </c>
      <c r="D9" s="45">
        <v>200</v>
      </c>
      <c r="E9" s="45">
        <v>200</v>
      </c>
      <c r="F9" s="53">
        <v>0</v>
      </c>
      <c r="G9" s="55">
        <f t="shared" si="1"/>
        <v>100</v>
      </c>
    </row>
    <row r="10" spans="1:7" s="6" customFormat="1" ht="18" customHeight="1" x14ac:dyDescent="0.25">
      <c r="A10" s="42" t="s">
        <v>17</v>
      </c>
      <c r="B10" s="47">
        <f>SUM(B8:B9)</f>
        <v>2080502.42</v>
      </c>
      <c r="C10" s="62">
        <f>C8+C9</f>
        <v>2377751.9</v>
      </c>
      <c r="D10" s="62">
        <f>D8+D9</f>
        <v>2377751.9</v>
      </c>
      <c r="E10" s="47">
        <f t="shared" ref="E10:F10" si="2">SUM(E8:E9)</f>
        <v>2203246.23</v>
      </c>
      <c r="F10" s="50">
        <f>E10/B10*100</f>
        <v>105.89971964560367</v>
      </c>
      <c r="G10" s="47">
        <f>E10/D10*100</f>
        <v>92.660896622561836</v>
      </c>
    </row>
    <row r="11" spans="1:7" s="6" customFormat="1" ht="18" customHeight="1" x14ac:dyDescent="0.2">
      <c r="A11" s="19" t="s">
        <v>12</v>
      </c>
      <c r="B11" s="45">
        <v>2064253.8</v>
      </c>
      <c r="C11" s="45">
        <v>2374887.9</v>
      </c>
      <c r="D11" s="45">
        <v>2374887.9</v>
      </c>
      <c r="E11" s="45">
        <v>2342119.8199999998</v>
      </c>
      <c r="F11" s="53">
        <f t="shared" si="0"/>
        <v>113.46084575452882</v>
      </c>
      <c r="G11" s="56">
        <f>E11/D11*100</f>
        <v>98.620226243099722</v>
      </c>
    </row>
    <row r="12" spans="1:7" s="6" customFormat="1" ht="18" customHeight="1" x14ac:dyDescent="0.2">
      <c r="A12" s="19" t="s">
        <v>13</v>
      </c>
      <c r="B12" s="45">
        <v>63978</v>
      </c>
      <c r="C12" s="45">
        <v>36347.46</v>
      </c>
      <c r="D12" s="45">
        <v>36347.46</v>
      </c>
      <c r="E12" s="45">
        <v>33654.49</v>
      </c>
      <c r="F12" s="53">
        <f t="shared" si="0"/>
        <v>52.603222982900363</v>
      </c>
      <c r="G12" s="56">
        <f>E12/D12*100</f>
        <v>92.591036622641582</v>
      </c>
    </row>
    <row r="13" spans="1:7" s="6" customFormat="1" ht="18" customHeight="1" x14ac:dyDescent="0.25">
      <c r="A13" s="42" t="s">
        <v>18</v>
      </c>
      <c r="B13" s="47">
        <f>SUM(B11:B12)</f>
        <v>2128231.7999999998</v>
      </c>
      <c r="C13" s="47">
        <f t="shared" ref="C13:E13" si="3">SUM(C11:C12)</f>
        <v>2411235.36</v>
      </c>
      <c r="D13" s="47">
        <f t="shared" si="3"/>
        <v>2411235.36</v>
      </c>
      <c r="E13" s="47">
        <f t="shared" si="3"/>
        <v>2375774.31</v>
      </c>
      <c r="F13" s="57">
        <f t="shared" si="0"/>
        <v>111.63136975962864</v>
      </c>
      <c r="G13" s="50">
        <f>E13/D13*100</f>
        <v>98.529340993075024</v>
      </c>
    </row>
    <row r="14" spans="1:7" s="16" customFormat="1" ht="27" customHeight="1" x14ac:dyDescent="0.25">
      <c r="A14" s="41" t="s">
        <v>21</v>
      </c>
      <c r="B14" s="48">
        <f t="shared" ref="B14:E14" si="4">B10-B13</f>
        <v>-47729.379999999888</v>
      </c>
      <c r="C14" s="48">
        <f t="shared" si="4"/>
        <v>-33483.459999999963</v>
      </c>
      <c r="D14" s="48">
        <f t="shared" si="4"/>
        <v>-33483.459999999963</v>
      </c>
      <c r="E14" s="48">
        <f t="shared" si="4"/>
        <v>-172528.08000000007</v>
      </c>
      <c r="F14" s="52"/>
      <c r="G14" s="52"/>
    </row>
    <row r="15" spans="1:7" s="16" customFormat="1" ht="0.75" customHeight="1" x14ac:dyDescent="0.2">
      <c r="A15" s="38"/>
      <c r="B15" s="39"/>
      <c r="C15" s="39"/>
      <c r="D15" s="39"/>
      <c r="E15" s="39"/>
      <c r="F15" s="39"/>
      <c r="G15" s="40"/>
    </row>
    <row r="17" spans="1:7" s="7" customFormat="1" x14ac:dyDescent="0.15"/>
    <row r="18" spans="1:7" s="7" customFormat="1" ht="26.45" customHeight="1" x14ac:dyDescent="0.15">
      <c r="A18" s="70" t="s">
        <v>6</v>
      </c>
      <c r="B18" s="70"/>
      <c r="C18" s="70"/>
      <c r="D18" s="70"/>
      <c r="E18" s="70"/>
      <c r="F18" s="70"/>
      <c r="G18" s="70"/>
    </row>
    <row r="19" spans="1:7" s="7" customFormat="1" ht="48" customHeight="1" x14ac:dyDescent="0.15">
      <c r="A19" s="4" t="s">
        <v>1</v>
      </c>
      <c r="B19" s="15" t="s">
        <v>32</v>
      </c>
      <c r="C19" s="15" t="s">
        <v>2</v>
      </c>
      <c r="D19" s="15" t="s">
        <v>3</v>
      </c>
      <c r="E19" s="15" t="s">
        <v>35</v>
      </c>
      <c r="F19" s="15" t="s">
        <v>4</v>
      </c>
      <c r="G19" s="15" t="s">
        <v>5</v>
      </c>
    </row>
    <row r="20" spans="1:7" s="7" customFormat="1" ht="15.75" customHeight="1" x14ac:dyDescent="0.15">
      <c r="A20" s="34" t="s">
        <v>9</v>
      </c>
      <c r="B20" s="35"/>
      <c r="C20" s="35"/>
      <c r="D20" s="35"/>
      <c r="E20" s="35"/>
      <c r="F20" s="35"/>
      <c r="G20" s="35"/>
    </row>
    <row r="21" spans="1:7" s="7" customFormat="1" ht="14.25" customHeight="1" x14ac:dyDescent="0.2">
      <c r="A21" s="17" t="s">
        <v>7</v>
      </c>
      <c r="B21" s="22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s="8" customFormat="1" ht="15" customHeight="1" x14ac:dyDescent="0.2">
      <c r="A22" s="18" t="s">
        <v>8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7" s="8" customFormat="1" ht="20.25" customHeight="1" x14ac:dyDescent="0.25">
      <c r="A23" s="33" t="s">
        <v>20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s="8" customFormat="1" ht="0.75" customHeight="1" x14ac:dyDescent="0.2">
      <c r="A24" s="25"/>
      <c r="B24" s="26"/>
      <c r="C24" s="26"/>
      <c r="D24" s="26"/>
      <c r="E24" s="26"/>
      <c r="F24" s="26"/>
      <c r="G24" s="26"/>
    </row>
    <row r="25" spans="1:7" s="8" customFormat="1" ht="20.100000000000001" hidden="1" customHeight="1" x14ac:dyDescent="0.2">
      <c r="A25" s="25"/>
      <c r="B25" s="26"/>
      <c r="C25" s="26"/>
      <c r="D25" s="26"/>
      <c r="E25" s="26"/>
      <c r="F25" s="26"/>
      <c r="G25" s="26"/>
    </row>
    <row r="26" spans="1:7" s="7" customFormat="1" ht="51.95" customHeight="1" x14ac:dyDescent="0.3">
      <c r="A26" s="69" t="s">
        <v>19</v>
      </c>
      <c r="B26" s="69"/>
      <c r="C26" s="69"/>
      <c r="D26" s="69"/>
      <c r="E26" s="69"/>
      <c r="F26" s="69"/>
      <c r="G26" s="69"/>
    </row>
    <row r="27" spans="1:7" s="9" customFormat="1" ht="47.45" customHeight="1" x14ac:dyDescent="0.25">
      <c r="A27" s="4"/>
      <c r="B27" s="15" t="s">
        <v>30</v>
      </c>
      <c r="C27" s="15" t="s">
        <v>2</v>
      </c>
      <c r="D27" s="15" t="s">
        <v>3</v>
      </c>
      <c r="E27" s="15" t="s">
        <v>29</v>
      </c>
      <c r="F27" s="15" t="s">
        <v>4</v>
      </c>
      <c r="G27" s="15" t="s">
        <v>5</v>
      </c>
    </row>
    <row r="28" spans="1:7" s="9" customFormat="1" ht="32.1" customHeight="1" x14ac:dyDescent="0.25">
      <c r="A28" s="31" t="s">
        <v>28</v>
      </c>
      <c r="B28" s="59">
        <v>81212.84</v>
      </c>
      <c r="C28" s="59">
        <v>33483</v>
      </c>
      <c r="D28" s="59">
        <v>33483</v>
      </c>
      <c r="E28" s="59">
        <v>32863.46</v>
      </c>
      <c r="F28" s="59">
        <f>E28/B28*100</f>
        <v>40.465842593363313</v>
      </c>
      <c r="G28" s="59">
        <f>E28/D28*100</f>
        <v>98.149687901323063</v>
      </c>
    </row>
    <row r="29" spans="1:7" s="10" customFormat="1" ht="31.5" customHeight="1" x14ac:dyDescent="0.25">
      <c r="A29" s="20" t="s">
        <v>23</v>
      </c>
      <c r="B29" s="58">
        <v>82657</v>
      </c>
      <c r="C29" s="58">
        <v>34087</v>
      </c>
      <c r="D29" s="58">
        <v>34087</v>
      </c>
      <c r="E29" s="58">
        <v>33467</v>
      </c>
      <c r="F29" s="58">
        <f>E29/B29*100</f>
        <v>40.489008795383327</v>
      </c>
      <c r="G29" s="58">
        <f>E29/D29*100</f>
        <v>98.181124768973504</v>
      </c>
    </row>
    <row r="30" spans="1:7" s="11" customFormat="1" ht="27.95" customHeight="1" x14ac:dyDescent="0.2">
      <c r="A30" s="20" t="s">
        <v>22</v>
      </c>
      <c r="B30" s="58">
        <v>1444</v>
      </c>
      <c r="C30" s="58">
        <v>604</v>
      </c>
      <c r="D30" s="58">
        <v>604</v>
      </c>
      <c r="E30" s="58">
        <v>604</v>
      </c>
      <c r="F30" s="58">
        <f>E30/B30*100</f>
        <v>41.828254847645432</v>
      </c>
      <c r="G30" s="58">
        <v>100</v>
      </c>
    </row>
    <row r="31" spans="1:7" s="32" customFormat="1" ht="52.5" customHeight="1" x14ac:dyDescent="0.3">
      <c r="A31" s="71" t="s">
        <v>24</v>
      </c>
      <c r="B31" s="71"/>
      <c r="C31" s="71"/>
      <c r="D31" s="71"/>
      <c r="E31" s="71"/>
      <c r="F31" s="71"/>
      <c r="G31" s="71"/>
    </row>
    <row r="32" spans="1:7" ht="20.25" hidden="1" customHeight="1" x14ac:dyDescent="0.15"/>
    <row r="33" spans="1:7" ht="0.75" customHeight="1" x14ac:dyDescent="0.15"/>
    <row r="34" spans="1:7" ht="48.6" customHeight="1" x14ac:dyDescent="0.15">
      <c r="A34" s="4" t="s">
        <v>1</v>
      </c>
      <c r="B34" s="15" t="s">
        <v>33</v>
      </c>
      <c r="C34" s="15"/>
      <c r="D34" s="15"/>
      <c r="E34" s="15" t="s">
        <v>34</v>
      </c>
      <c r="F34" s="15" t="s">
        <v>4</v>
      </c>
      <c r="G34" s="15"/>
    </row>
    <row r="35" spans="1:7" s="30" customFormat="1" ht="0.6" customHeight="1" x14ac:dyDescent="0.3">
      <c r="A35" s="63" t="s">
        <v>16</v>
      </c>
      <c r="B35" s="63"/>
      <c r="C35" s="63"/>
      <c r="D35" s="63"/>
      <c r="E35" s="63"/>
      <c r="F35" s="63"/>
      <c r="G35" s="63"/>
    </row>
    <row r="36" spans="1:7" s="7" customFormat="1" ht="0.75" hidden="1" customHeight="1" x14ac:dyDescent="0.15">
      <c r="A36" s="27"/>
      <c r="B36" s="27"/>
      <c r="C36" s="27"/>
      <c r="D36" s="27"/>
      <c r="E36" s="27"/>
      <c r="F36" s="27"/>
      <c r="G36" s="27"/>
    </row>
    <row r="37" spans="1:7" s="9" customFormat="1" ht="39.950000000000003" customHeight="1" x14ac:dyDescent="0.25">
      <c r="A37" s="36" t="s">
        <v>27</v>
      </c>
      <c r="B37" s="60">
        <v>33483</v>
      </c>
      <c r="C37" s="44">
        <v>0</v>
      </c>
      <c r="D37" s="44">
        <v>0</v>
      </c>
      <c r="E37" s="60">
        <f>E14+E28</f>
        <v>-139664.62000000008</v>
      </c>
      <c r="F37" s="60">
        <f>E37/B37*100</f>
        <v>-417.12098676940565</v>
      </c>
      <c r="G37" s="44"/>
    </row>
    <row r="38" spans="1:7" s="10" customFormat="1" ht="36.950000000000003" customHeight="1" x14ac:dyDescent="0.25">
      <c r="A38" s="28" t="s">
        <v>25</v>
      </c>
      <c r="B38" s="61">
        <v>34087</v>
      </c>
      <c r="C38" s="29"/>
      <c r="D38" s="29"/>
      <c r="E38" s="58">
        <v>31198.639999999999</v>
      </c>
      <c r="F38" s="61">
        <f>E38/B38*100</f>
        <v>91.526505705987617</v>
      </c>
      <c r="G38" s="29"/>
    </row>
    <row r="39" spans="1:7" s="11" customFormat="1" ht="39" customHeight="1" x14ac:dyDescent="0.2">
      <c r="A39" s="20" t="s">
        <v>26</v>
      </c>
      <c r="B39" s="61">
        <v>604</v>
      </c>
      <c r="C39" s="29"/>
      <c r="D39" s="29"/>
      <c r="E39" s="58">
        <v>170864</v>
      </c>
      <c r="F39" s="58">
        <f>E39/B39*100</f>
        <v>28288.741721854301</v>
      </c>
      <c r="G39" s="29"/>
    </row>
    <row r="41" spans="1:7" ht="12.75" x14ac:dyDescent="0.2">
      <c r="A41" s="12"/>
    </row>
    <row r="42" spans="1:7" ht="12" x14ac:dyDescent="0.2">
      <c r="E42" s="13"/>
    </row>
    <row r="44" spans="1:7" ht="12.75" x14ac:dyDescent="0.2">
      <c r="E44" s="14"/>
    </row>
  </sheetData>
  <mergeCells count="7">
    <mergeCell ref="A35:G35"/>
    <mergeCell ref="A1:G1"/>
    <mergeCell ref="A3:G3"/>
    <mergeCell ref="A5:G5"/>
    <mergeCell ref="A26:G26"/>
    <mergeCell ref="A18:G18"/>
    <mergeCell ref="A31:G31"/>
  </mergeCells>
  <printOptions horizontalCentered="1"/>
  <pageMargins left="0" right="0" top="0" bottom="0" header="0" footer="0"/>
  <pageSetup paperSize="9" scale="7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SAŽETAK OPĆEG DIJELA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Biljana</cp:lastModifiedBy>
  <cp:lastPrinted>2026-03-04T10:46:42Z</cp:lastPrinted>
  <dcterms:created xsi:type="dcterms:W3CDTF">2022-07-19T20:33:42Z</dcterms:created>
  <dcterms:modified xsi:type="dcterms:W3CDTF">2026-03-04T10:46:46Z</dcterms:modified>
</cp:coreProperties>
</file>